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6" i="4" l="1"/>
  <c r="F46" i="4"/>
  <c r="G14" i="4"/>
  <c r="G26" i="4" s="1"/>
  <c r="G48" i="4" s="1"/>
  <c r="F14" i="4"/>
  <c r="F26" i="4" s="1"/>
  <c r="B26" i="4"/>
  <c r="C26" i="4"/>
  <c r="C13" i="4"/>
  <c r="B13" i="4"/>
  <c r="C28" i="4" l="1"/>
  <c r="F48" i="4"/>
  <c r="B28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<sst xmlns="http://schemas.openxmlformats.org/spreadsheetml/2006/main" count="59" uniqueCount="59">
  <si>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</si>
  <si>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</si>
  <si>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</si>
  <si>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</si>
  <si>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</si>
  <si>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</si>
  <si>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</si>
  <si>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</si>
  <si>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</si>
  <si>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</si>
  <si>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</si>
  <si>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</si>
  <si>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</si>
  <si>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</si>
  <si>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</si>
  <si>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</si>
  <si>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</si>
  <si>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</si>
  <si>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</si>
  <si>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</si>
  <si>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</si>
  <si>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</si>
  <si>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</si>
  <si>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</si>
  <si>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</si>
  <si>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</si>
  <si>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</si>
  <si>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</si>
  <si>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</si>
  <si>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</si>
  <si>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</si>
  <si>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</si>
  <si>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</si>
  <si>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</si>
  <si>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</si>
  <si>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</si>
  <si>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</si>
  <si>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</si>
  <si>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</si>
  <si>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</si>
  <si>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</si>
  <si>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</si>
  <si>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</si>
  <si>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</si>
  <si>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</si>
  <si>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</si>
  <si>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</si>
  <si>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</si>
  <si>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</si>
  <si>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</si>
  <si>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</si>
  <si>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</si>
  <si>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</si>
  <si>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</si>
  <si>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</si>
  <si>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</si>
  <si>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</si>
  <si>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</si>
  <si>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Patronato de Explora
Estado de Situación Financiera
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</si>
</sst>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1415640</xdr:colOff>
      <xdr:row>1</xdr:row>
      <xdr:rowOff>9524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564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2" t="s">
        <v>58</v>
      </c>
      <c r="B1" s="43"/>
      <c r="C1" s="43"/>
      <c r="D1" s="43"/>
      <c r="E1" s="43"/>
      <c r="F1" s="43"/>
      <c r="G1" s="44"/>
    </row>
    <row r="2" spans="1:7" s="3" customFormat="1" x14ac:dyDescent="0.2">
      <c r="A2" s="26" t="s">
        <v>0</v>
      </c>
      <c r="B2" s="40">
        <v>2020</v>
      </c>
      <c r="C2" s="40">
        <v>2019</v>
      </c>
      <c r="D2" s="19"/>
      <c r="E2" s="18" t="s">
        <v>1</v>
      </c>
      <c r="F2" s="40">
        <v>2020</v>
      </c>
      <c r="G2" s="41">
        <v>2019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76446570.719999999</v>
      </c>
      <c r="C5" s="12">
        <v>43553255.640000001</v>
      </c>
      <c r="D5" s="17"/>
      <c r="E5" s="11" t="s">
        <v>41</v>
      </c>
      <c r="F5" s="12">
        <v>689513.37</v>
      </c>
      <c r="G5" s="5">
        <v>832597.73</v>
      </c>
    </row>
    <row r="6" spans="1:7" x14ac:dyDescent="0.2">
      <c r="A6" s="30" t="s">
        <v>28</v>
      </c>
      <c r="B6" s="12">
        <v>34376578.200000003</v>
      </c>
      <c r="C6" s="12">
        <v>5722203.8200000003</v>
      </c>
      <c r="D6" s="17"/>
      <c r="E6" s="11" t="s">
        <v>42</v>
      </c>
      <c r="F6" s="12"/>
      <c r="G6" s="5"/>
    </row>
    <row r="7" spans="1:7" x14ac:dyDescent="0.2">
      <c r="A7" s="30" t="s">
        <v>29</v>
      </c>
      <c r="B7" s="12">
        <v>203079.42</v>
      </c>
      <c r="C7" s="12">
        <v>4034505.49</v>
      </c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>
        <v>40589</v>
      </c>
      <c r="G9" s="20">
        <v>48170</v>
      </c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>
        <v>219957.42</v>
      </c>
      <c r="C11" s="12">
        <v>219957.42</v>
      </c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10"/>
      <c r="G12" s="5"/>
    </row>
    <row r="13" spans="1:7" x14ac:dyDescent="0.2">
      <c r="A13" s="37" t="s">
        <v>5</v>
      </c>
      <c r="B13" s="10">
        <f>SUM(B5:B11)</f>
        <v>111246185.76000001</v>
      </c>
      <c r="C13" s="10">
        <f>SUM(C5:C11)</f>
        <v>53529922.370000005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730102.37</v>
      </c>
      <c r="G14" s="5">
        <f>SUM(G5:G12)</f>
        <v>880767.73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81008816.930000007</v>
      </c>
      <c r="C18" s="12">
        <v>76265827.739999995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v>57938612.630000003</v>
      </c>
      <c r="C19" s="12">
        <v>30767557.920000002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v>4411045.8899999997</v>
      </c>
      <c r="C20" s="12">
        <v>4446527.5599999996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v>-22253848.920000002</v>
      </c>
      <c r="C21" s="12">
        <v>-13647878.380000001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0" t="s">
        <v>40</v>
      </c>
      <c r="B24" s="25"/>
      <c r="C24" s="24"/>
      <c r="D24" s="17"/>
      <c r="E24" s="38" t="s">
        <v>7</v>
      </c>
      <c r="F24" s="10"/>
      <c r="G24" s="6"/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2">
        <f>SUM(B15:B24)</f>
        <v>121104626.52999999</v>
      </c>
      <c r="C26" s="12">
        <f>SUM(C15:C24)</f>
        <v>97832034.840000004</v>
      </c>
      <c r="D26" s="17"/>
      <c r="E26" s="39" t="s">
        <v>57</v>
      </c>
      <c r="F26" s="10">
        <f>+F14+F24</f>
        <v>730102.37</v>
      </c>
      <c r="G26" s="6">
        <f>+G14+G24</f>
        <v>880767.73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232350812.28999999</v>
      </c>
      <c r="C28" s="10">
        <f>+C13+C26</f>
        <v>151361957.21000001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/>
      <c r="G30" s="6"/>
    </row>
    <row r="31" spans="1:7" x14ac:dyDescent="0.2">
      <c r="A31" s="31"/>
      <c r="B31" s="15"/>
      <c r="C31" s="15"/>
      <c r="D31" s="17"/>
      <c r="E31" s="11" t="s">
        <v>2</v>
      </c>
      <c r="F31" s="10"/>
      <c r="G31" s="5"/>
    </row>
    <row r="32" spans="1:7" x14ac:dyDescent="0.2">
      <c r="A32" s="31"/>
      <c r="B32" s="15"/>
      <c r="C32" s="15"/>
      <c r="D32" s="17"/>
      <c r="E32" s="11" t="s">
        <v>18</v>
      </c>
      <c r="F32" s="12">
        <v>42480337.960000001</v>
      </c>
      <c r="G32" s="5">
        <v>42480337.960000001</v>
      </c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/>
      <c r="G35" s="6"/>
    </row>
    <row r="36" spans="1:7" x14ac:dyDescent="0.2">
      <c r="A36" s="31"/>
      <c r="B36" s="15"/>
      <c r="C36" s="15"/>
      <c r="D36" s="17"/>
      <c r="E36" s="11" t="s">
        <v>52</v>
      </c>
      <c r="F36" s="12">
        <v>84440334.120000005</v>
      </c>
      <c r="G36" s="5">
        <v>40568001.329999998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104700037.84</v>
      </c>
      <c r="G37" s="5">
        <v>67432850.189999998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SUM(F32:F45)</f>
        <v>231620709.92000002</v>
      </c>
      <c r="G46" s="6">
        <f>SUM(G32:G45)</f>
        <v>150481189.47999999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232350812.29000002</v>
      </c>
      <c r="G48" s="20">
        <f>+G26+G46</f>
        <v>151361957.20999998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</cp:lastModifiedBy>
  <cp:lastPrinted>2018-03-04T05:00:29Z</cp:lastPrinted>
  <dcterms:created xsi:type="dcterms:W3CDTF">2012-12-11T20:26:08Z</dcterms:created>
  <dcterms:modified xsi:type="dcterms:W3CDTF">2021-01-16T00:02:34Z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